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H29決算" sheetId="1" r:id="rId1"/>
  </sheets>
  <definedNames>
    <definedName name="_xlnm.Print_Area" localSheetId="0">H29決算!$B$2:$G$43</definedName>
  </definedNames>
  <calcPr calcId="145621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 s="1"/>
  <c r="E26" i="1"/>
  <c r="D26" i="1"/>
  <c r="F25" i="1"/>
  <c r="F24" i="1"/>
  <c r="F23" i="1"/>
  <c r="F22" i="1"/>
  <c r="E22" i="1"/>
  <c r="D22" i="1"/>
  <c r="F21" i="1"/>
  <c r="F20" i="1"/>
  <c r="F19" i="1"/>
  <c r="F18" i="1"/>
  <c r="F17" i="1"/>
  <c r="F16" i="1"/>
  <c r="F32" i="1" s="1"/>
  <c r="E16" i="1"/>
  <c r="E32" i="1" s="1"/>
  <c r="D35" i="1" s="1"/>
  <c r="D16" i="1"/>
  <c r="D32" i="1" s="1"/>
  <c r="E12" i="1"/>
  <c r="F12" i="1" s="1"/>
  <c r="D12" i="1"/>
  <c r="F11" i="1"/>
  <c r="F10" i="1"/>
  <c r="F9" i="1"/>
  <c r="F8" i="1"/>
  <c r="F6" i="1"/>
  <c r="D34" i="1" l="1"/>
  <c r="D36" i="1" s="1"/>
</calcChain>
</file>

<file path=xl/sharedStrings.xml><?xml version="1.0" encoding="utf-8"?>
<sst xmlns="http://schemas.openxmlformats.org/spreadsheetml/2006/main" count="56" uniqueCount="50">
  <si>
    <r>
      <t>平成29年度栃木県障</t>
    </r>
    <r>
      <rPr>
        <b/>
        <sz val="16"/>
        <rFont val="MS UI Gothic"/>
        <family val="3"/>
        <charset val="128"/>
      </rPr>
      <t>がい</t>
    </r>
    <r>
      <rPr>
        <b/>
        <sz val="16"/>
        <color theme="1"/>
        <rFont val="MS UI Gothic"/>
        <family val="3"/>
        <charset val="128"/>
      </rPr>
      <t>者スポーツ指導者協議会 決算書</t>
    </r>
    <phoneticPr fontId="6"/>
  </si>
  <si>
    <t>◆ 収入の部</t>
    <phoneticPr fontId="6"/>
  </si>
  <si>
    <t>（単位　　円）</t>
  </si>
  <si>
    <t>項　　目</t>
    <rPh sb="0" eb="1">
      <t>コウ</t>
    </rPh>
    <rPh sb="3" eb="4">
      <t>モク</t>
    </rPh>
    <phoneticPr fontId="6"/>
  </si>
  <si>
    <t>予算額（A）</t>
    <rPh sb="0" eb="3">
      <t>ヨサンガク</t>
    </rPh>
    <phoneticPr fontId="6"/>
  </si>
  <si>
    <t>収入済額（B）</t>
    <rPh sb="0" eb="2">
      <t>シュウニュウ</t>
    </rPh>
    <rPh sb="2" eb="3">
      <t>スミ</t>
    </rPh>
    <rPh sb="3" eb="4">
      <t>ガク</t>
    </rPh>
    <phoneticPr fontId="6"/>
  </si>
  <si>
    <t>増減（B-A）</t>
    <rPh sb="0" eb="2">
      <t>ゾウゲン</t>
    </rPh>
    <phoneticPr fontId="6"/>
  </si>
  <si>
    <t>備　　考</t>
    <rPh sb="0" eb="1">
      <t>ビ</t>
    </rPh>
    <rPh sb="3" eb="4">
      <t>コウ</t>
    </rPh>
    <phoneticPr fontId="6"/>
  </si>
  <si>
    <t>補助金①</t>
    <rPh sb="0" eb="3">
      <t>ホジョキン</t>
    </rPh>
    <phoneticPr fontId="6"/>
  </si>
  <si>
    <r>
      <t>日本障</t>
    </r>
    <r>
      <rPr>
        <sz val="9"/>
        <rFont val="MS UI Gothic"/>
        <family val="3"/>
        <charset val="128"/>
      </rPr>
      <t>がい</t>
    </r>
    <r>
      <rPr>
        <sz val="9"/>
        <color theme="1"/>
        <rFont val="MS UI Gothic"/>
        <family val="3"/>
        <charset val="128"/>
      </rPr>
      <t>者スポーツ</t>
    </r>
    <r>
      <rPr>
        <sz val="9"/>
        <rFont val="MS UI Gothic"/>
        <family val="3"/>
        <charset val="128"/>
      </rPr>
      <t>協会</t>
    </r>
    <r>
      <rPr>
        <sz val="9"/>
        <color theme="1"/>
        <rFont val="MS UI Gothic"/>
        <family val="3"/>
        <charset val="128"/>
      </rPr>
      <t>公認指導員　437名×1,000円　　　　　　　</t>
    </r>
    <rPh sb="0" eb="2">
      <t>ニホン</t>
    </rPh>
    <rPh sb="2" eb="3">
      <t>ショウ</t>
    </rPh>
    <rPh sb="5" eb="6">
      <t>シャ</t>
    </rPh>
    <rPh sb="10" eb="12">
      <t>キョウカイ</t>
    </rPh>
    <rPh sb="12" eb="14">
      <t>コウニン</t>
    </rPh>
    <rPh sb="14" eb="16">
      <t>シドウ</t>
    </rPh>
    <rPh sb="16" eb="17">
      <t>イン</t>
    </rPh>
    <phoneticPr fontId="6"/>
  </si>
  <si>
    <t xml:space="preserve"> 関東ブロック指導協 (事業費)</t>
    <rPh sb="7" eb="9">
      <t>シドウ</t>
    </rPh>
    <rPh sb="9" eb="10">
      <t>キョウ</t>
    </rPh>
    <rPh sb="12" eb="14">
      <t>ジギョウ</t>
    </rPh>
    <rPh sb="14" eb="15">
      <t>ヒ</t>
    </rPh>
    <phoneticPr fontId="6"/>
  </si>
  <si>
    <t>補助金②</t>
    <rPh sb="0" eb="3">
      <t>ホジョキン</t>
    </rPh>
    <phoneticPr fontId="6"/>
  </si>
  <si>
    <t>栃木県障害者スポーツ協会助成金</t>
    <rPh sb="0" eb="3">
      <t>トチギケン</t>
    </rPh>
    <rPh sb="3" eb="6">
      <t>ショウガイシャ</t>
    </rPh>
    <rPh sb="10" eb="12">
      <t>キョウカイ</t>
    </rPh>
    <rPh sb="12" eb="15">
      <t>ジョセイキン</t>
    </rPh>
    <phoneticPr fontId="6"/>
  </si>
  <si>
    <r>
      <t>会　費　</t>
    </r>
    <r>
      <rPr>
        <sz val="12"/>
        <color theme="1"/>
        <rFont val="MS UI Gothic"/>
        <family val="3"/>
        <charset val="128"/>
      </rPr>
      <t>（県会員）</t>
    </r>
    <rPh sb="0" eb="1">
      <t>カイ</t>
    </rPh>
    <rPh sb="2" eb="3">
      <t>ヒ</t>
    </rPh>
    <rPh sb="5" eb="6">
      <t>ケン</t>
    </rPh>
    <rPh sb="6" eb="8">
      <t>カイイン</t>
    </rPh>
    <phoneticPr fontId="6"/>
  </si>
  <si>
    <r>
      <t>栃木県障</t>
    </r>
    <r>
      <rPr>
        <sz val="10"/>
        <rFont val="MS UI Gothic"/>
        <family val="3"/>
        <charset val="128"/>
      </rPr>
      <t>害者</t>
    </r>
    <r>
      <rPr>
        <sz val="10"/>
        <color theme="1"/>
        <rFont val="MS UI Gothic"/>
        <family val="3"/>
        <charset val="128"/>
      </rPr>
      <t>スポーツ協会認定指導員6名×1,000円</t>
    </r>
    <rPh sb="0" eb="3">
      <t>トチギケン</t>
    </rPh>
    <rPh sb="3" eb="4">
      <t>ショウ</t>
    </rPh>
    <rPh sb="4" eb="5">
      <t>ガイ</t>
    </rPh>
    <rPh sb="5" eb="6">
      <t>シャ</t>
    </rPh>
    <rPh sb="10" eb="12">
      <t>キョウカイ</t>
    </rPh>
    <rPh sb="12" eb="14">
      <t>ニンテイ</t>
    </rPh>
    <rPh sb="14" eb="17">
      <t>シドウイン</t>
    </rPh>
    <rPh sb="18" eb="19">
      <t>メイ</t>
    </rPh>
    <rPh sb="25" eb="26">
      <t>エン</t>
    </rPh>
    <phoneticPr fontId="6"/>
  </si>
  <si>
    <t>雑収入</t>
    <rPh sb="0" eb="3">
      <t>ザツシュウニュウ</t>
    </rPh>
    <phoneticPr fontId="6"/>
  </si>
  <si>
    <t xml:space="preserve"> 利子</t>
    <rPh sb="1" eb="3">
      <t>リシ</t>
    </rPh>
    <phoneticPr fontId="6"/>
  </si>
  <si>
    <t>繰越金</t>
    <rPh sb="0" eb="3">
      <t>クリコシキン</t>
    </rPh>
    <phoneticPr fontId="6"/>
  </si>
  <si>
    <t>合　計</t>
    <rPh sb="0" eb="1">
      <t>ゴウ</t>
    </rPh>
    <rPh sb="2" eb="3">
      <t>ケイ</t>
    </rPh>
    <phoneticPr fontId="6"/>
  </si>
  <si>
    <t>◆ 支出の部</t>
    <phoneticPr fontId="6"/>
  </si>
  <si>
    <t>支出済額（B）</t>
    <rPh sb="0" eb="2">
      <t>シシュツ</t>
    </rPh>
    <rPh sb="2" eb="3">
      <t>スミ</t>
    </rPh>
    <rPh sb="3" eb="4">
      <t>ガク</t>
    </rPh>
    <phoneticPr fontId="6"/>
  </si>
  <si>
    <t>増減（A-B）</t>
    <rPh sb="0" eb="2">
      <t>ゾウゲン</t>
    </rPh>
    <phoneticPr fontId="6"/>
  </si>
  <si>
    <t>事務局費</t>
    <rPh sb="0" eb="3">
      <t>ジムキョク</t>
    </rPh>
    <rPh sb="3" eb="4">
      <t>ヒ</t>
    </rPh>
    <phoneticPr fontId="6"/>
  </si>
  <si>
    <t>会議費</t>
    <rPh sb="0" eb="3">
      <t>カイギヒ</t>
    </rPh>
    <phoneticPr fontId="6"/>
  </si>
  <si>
    <t>旅費</t>
    <rPh sb="0" eb="2">
      <t>リョヒ</t>
    </rPh>
    <phoneticPr fontId="6"/>
  </si>
  <si>
    <t>印刷費</t>
    <rPh sb="0" eb="2">
      <t>インサツ</t>
    </rPh>
    <rPh sb="2" eb="3">
      <t>ヒ</t>
    </rPh>
    <phoneticPr fontId="6"/>
  </si>
  <si>
    <t xml:space="preserve"> 総会資料</t>
    <rPh sb="1" eb="3">
      <t>ソウカイ</t>
    </rPh>
    <rPh sb="3" eb="5">
      <t>シリョウ</t>
    </rPh>
    <phoneticPr fontId="6"/>
  </si>
  <si>
    <t>通信費</t>
    <rPh sb="0" eb="3">
      <t>ツウシンヒ</t>
    </rPh>
    <phoneticPr fontId="6"/>
  </si>
  <si>
    <t xml:space="preserve"> 資料送付代他</t>
    <rPh sb="1" eb="2">
      <t>シ</t>
    </rPh>
    <rPh sb="2" eb="3">
      <t>リョウ</t>
    </rPh>
    <rPh sb="3" eb="5">
      <t>ソウフ</t>
    </rPh>
    <rPh sb="5" eb="6">
      <t>ダイ</t>
    </rPh>
    <rPh sb="6" eb="7">
      <t>タ</t>
    </rPh>
    <phoneticPr fontId="6"/>
  </si>
  <si>
    <t>消耗品費</t>
    <rPh sb="0" eb="2">
      <t>ショウモウ</t>
    </rPh>
    <rPh sb="2" eb="3">
      <t>ヒン</t>
    </rPh>
    <rPh sb="3" eb="4">
      <t>ヒ</t>
    </rPh>
    <phoneticPr fontId="6"/>
  </si>
  <si>
    <t xml:space="preserve"> コピー用紙他</t>
    <rPh sb="4" eb="6">
      <t>ヨウシ</t>
    </rPh>
    <rPh sb="6" eb="7">
      <t>タ</t>
    </rPh>
    <phoneticPr fontId="6"/>
  </si>
  <si>
    <t>事業部　　　活動費</t>
    <rPh sb="0" eb="2">
      <t>ジギョウ</t>
    </rPh>
    <rPh sb="2" eb="3">
      <t>ブ</t>
    </rPh>
    <rPh sb="6" eb="8">
      <t>カツドウ</t>
    </rPh>
    <rPh sb="8" eb="9">
      <t>ヒ</t>
    </rPh>
    <phoneticPr fontId="6"/>
  </si>
  <si>
    <t>機関紙発行費</t>
    <rPh sb="0" eb="3">
      <t>キカンシ</t>
    </rPh>
    <rPh sb="3" eb="5">
      <t>ハッコウ</t>
    </rPh>
    <rPh sb="5" eb="6">
      <t>ヒ</t>
    </rPh>
    <phoneticPr fontId="6"/>
  </si>
  <si>
    <t>アシスト12号</t>
    <rPh sb="6" eb="7">
      <t>ゴウ</t>
    </rPh>
    <phoneticPr fontId="6"/>
  </si>
  <si>
    <t>交流会開催費</t>
    <rPh sb="0" eb="3">
      <t>コウリュウカイ</t>
    </rPh>
    <rPh sb="3" eb="5">
      <t>カイサイ</t>
    </rPh>
    <rPh sb="5" eb="6">
      <t>ヒ</t>
    </rPh>
    <phoneticPr fontId="6"/>
  </si>
  <si>
    <t>委託事業費</t>
    <rPh sb="0" eb="2">
      <t>イタク</t>
    </rPh>
    <rPh sb="2" eb="4">
      <t>ジギョウ</t>
    </rPh>
    <rPh sb="4" eb="5">
      <t>ヒ</t>
    </rPh>
    <phoneticPr fontId="6"/>
  </si>
  <si>
    <t xml:space="preserve"> 関東ブロック研修費</t>
    <rPh sb="1" eb="3">
      <t>カントウ</t>
    </rPh>
    <rPh sb="7" eb="9">
      <t>ケンシュウ</t>
    </rPh>
    <rPh sb="9" eb="10">
      <t>ヒ</t>
    </rPh>
    <phoneticPr fontId="6"/>
  </si>
  <si>
    <t>研修部　　　活動費</t>
    <rPh sb="0" eb="2">
      <t>ケンシュウ</t>
    </rPh>
    <rPh sb="2" eb="3">
      <t>ブ</t>
    </rPh>
    <rPh sb="6" eb="8">
      <t>カツドウ</t>
    </rPh>
    <rPh sb="8" eb="9">
      <t>ヒ</t>
    </rPh>
    <phoneticPr fontId="6"/>
  </si>
  <si>
    <t>講師謝金</t>
    <rPh sb="0" eb="2">
      <t>コウシ</t>
    </rPh>
    <rPh sb="2" eb="4">
      <t>シャキン</t>
    </rPh>
    <phoneticPr fontId="6"/>
  </si>
  <si>
    <t>教材費</t>
    <rPh sb="0" eb="3">
      <t>キョウザイヒ</t>
    </rPh>
    <phoneticPr fontId="6"/>
  </si>
  <si>
    <t>会議使用費</t>
    <rPh sb="0" eb="2">
      <t>カイギ</t>
    </rPh>
    <rPh sb="2" eb="4">
      <t>シヨウ</t>
    </rPh>
    <rPh sb="4" eb="5">
      <t>ヒ</t>
    </rPh>
    <phoneticPr fontId="6"/>
  </si>
  <si>
    <t>ブロック活動費</t>
    <rPh sb="4" eb="6">
      <t>カツドウ</t>
    </rPh>
    <rPh sb="6" eb="7">
      <t>ヒ</t>
    </rPh>
    <phoneticPr fontId="6"/>
  </si>
  <si>
    <t>4ブロック活動費　　　　　　1ブロック　15,000円</t>
    <rPh sb="5" eb="7">
      <t>カツドウ</t>
    </rPh>
    <rPh sb="7" eb="8">
      <t>ヒ</t>
    </rPh>
    <rPh sb="26" eb="27">
      <t>エン</t>
    </rPh>
    <phoneticPr fontId="6"/>
  </si>
  <si>
    <t>予　備　費</t>
    <rPh sb="0" eb="1">
      <t>ヨ</t>
    </rPh>
    <rPh sb="2" eb="3">
      <t>ソナエ</t>
    </rPh>
    <rPh sb="4" eb="5">
      <t>ヒ</t>
    </rPh>
    <phoneticPr fontId="6"/>
  </si>
  <si>
    <t>収入の部  合計</t>
    <rPh sb="6" eb="8">
      <t>ゴウケイ</t>
    </rPh>
    <phoneticPr fontId="6"/>
  </si>
  <si>
    <t>円</t>
    <rPh sb="0" eb="1">
      <t>エン</t>
    </rPh>
    <phoneticPr fontId="6"/>
  </si>
  <si>
    <t>支出の部　合計</t>
    <rPh sb="5" eb="7">
      <t>ゴウケイ</t>
    </rPh>
    <phoneticPr fontId="6"/>
  </si>
  <si>
    <t>翌年度繰越額</t>
    <rPh sb="0" eb="3">
      <t>ヨクネンド</t>
    </rPh>
    <rPh sb="3" eb="5">
      <t>クリコシ</t>
    </rPh>
    <rPh sb="5" eb="6">
      <t>ガク</t>
    </rPh>
    <phoneticPr fontId="6"/>
  </si>
  <si>
    <r>
      <t xml:space="preserve">円    </t>
    </r>
    <r>
      <rPr>
        <sz val="14"/>
        <color theme="1"/>
        <rFont val="MS UI Gothic"/>
        <family val="3"/>
        <charset val="128"/>
      </rPr>
      <t>（1,188,667円-556,541円） = 632,126円</t>
    </r>
    <rPh sb="0" eb="1">
      <t>エン</t>
    </rPh>
    <rPh sb="15" eb="16">
      <t>エン</t>
    </rPh>
    <rPh sb="24" eb="25">
      <t>エン</t>
    </rPh>
    <rPh sb="36" eb="37">
      <t>エン</t>
    </rPh>
    <phoneticPr fontId="6"/>
  </si>
  <si>
    <t>平成29年度の会計について、帳簿伝票等を監査した結果、誤りなく会計処理されていることを認めます。</t>
    <rPh sb="0" eb="2">
      <t>ヘイセイ</t>
    </rPh>
    <rPh sb="4" eb="5">
      <t>ネン</t>
    </rPh>
    <rPh sb="5" eb="6">
      <t>ド</t>
    </rPh>
    <rPh sb="7" eb="9">
      <t>カイケイ</t>
    </rPh>
    <rPh sb="14" eb="16">
      <t>チョウボ</t>
    </rPh>
    <rPh sb="16" eb="18">
      <t>デンピョウ</t>
    </rPh>
    <rPh sb="18" eb="19">
      <t>トウ</t>
    </rPh>
    <rPh sb="20" eb="22">
      <t>カンサ</t>
    </rPh>
    <rPh sb="24" eb="26">
      <t>ケッカ</t>
    </rPh>
    <rPh sb="27" eb="28">
      <t>アヤマ</t>
    </rPh>
    <rPh sb="31" eb="33">
      <t>カイケイ</t>
    </rPh>
    <rPh sb="33" eb="35">
      <t>ショリ</t>
    </rPh>
    <rPh sb="43" eb="44">
      <t>ミト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</si>
</sst>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MS UI Gothic"/>
      <family val="3"/>
      <charset val="128"/>
    </font>
    <font>
      <b/>
      <sz val="16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sz val="10.5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9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0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1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38" fontId="11" fillId="0" borderId="7" xfId="2" applyFont="1" applyBorder="1" applyAlignment="1">
      <alignment horizontal="right" vertical="center"/>
    </xf>
    <xf numFmtId="38" fontId="11" fillId="0" borderId="8" xfId="2" applyFont="1" applyBorder="1" applyAlignment="1">
      <alignment vertical="center"/>
    </xf>
    <xf numFmtId="176" fontId="11" fillId="0" borderId="7" xfId="2" applyNumberFormat="1" applyFont="1" applyBorder="1" applyAlignment="1">
      <alignment horizontal="right" vertical="center"/>
    </xf>
    <xf numFmtId="0" fontId="12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8" fontId="11" fillId="0" borderId="12" xfId="2" applyFont="1" applyBorder="1" applyAlignment="1">
      <alignment horizontal="right" vertical="center"/>
    </xf>
    <xf numFmtId="38" fontId="11" fillId="0" borderId="12" xfId="2" applyFont="1" applyBorder="1" applyAlignment="1">
      <alignment vertical="center"/>
    </xf>
    <xf numFmtId="176" fontId="11" fillId="0" borderId="12" xfId="2" applyNumberFormat="1" applyFont="1" applyBorder="1" applyAlignment="1">
      <alignment horizontal="right" vertical="center"/>
    </xf>
    <xf numFmtId="0" fontId="12" fillId="0" borderId="13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176" fontId="11" fillId="0" borderId="12" xfId="2" applyNumberFormat="1" applyFont="1" applyBorder="1" applyAlignment="1">
      <alignment vertical="center"/>
    </xf>
    <xf numFmtId="0" fontId="14" fillId="0" borderId="13" xfId="1" applyFont="1" applyBorder="1" applyAlignment="1">
      <alignment horizontal="center" vertical="center" wrapText="1" shrinkToFit="1"/>
    </xf>
    <xf numFmtId="38" fontId="11" fillId="0" borderId="16" xfId="2" applyFont="1" applyBorder="1" applyAlignment="1">
      <alignment vertical="center"/>
    </xf>
    <xf numFmtId="176" fontId="11" fillId="0" borderId="16" xfId="2" applyNumberFormat="1" applyFont="1" applyBorder="1" applyAlignment="1">
      <alignment vertical="center"/>
    </xf>
    <xf numFmtId="0" fontId="14" fillId="0" borderId="17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38" fontId="11" fillId="0" borderId="20" xfId="2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38" fontId="17" fillId="2" borderId="3" xfId="2" applyFont="1" applyFill="1" applyBorder="1" applyAlignment="1">
      <alignment vertical="center"/>
    </xf>
    <xf numFmtId="176" fontId="17" fillId="2" borderId="3" xfId="2" applyNumberFormat="1" applyFont="1" applyFill="1" applyBorder="1" applyAlignment="1">
      <alignment vertical="center"/>
    </xf>
    <xf numFmtId="0" fontId="7" fillId="0" borderId="4" xfId="1" applyFont="1" applyBorder="1" applyAlignment="1">
      <alignment vertical="center"/>
    </xf>
    <xf numFmtId="38" fontId="11" fillId="0" borderId="0" xfId="2" applyFont="1" applyAlignment="1">
      <alignment vertical="center"/>
    </xf>
    <xf numFmtId="176" fontId="11" fillId="0" borderId="0" xfId="2" applyNumberFormat="1" applyFont="1" applyAlignment="1">
      <alignment vertical="center"/>
    </xf>
    <xf numFmtId="0" fontId="7" fillId="0" borderId="22" xfId="1" applyFont="1" applyBorder="1" applyAlignment="1">
      <alignment vertical="center"/>
    </xf>
    <xf numFmtId="38" fontId="17" fillId="2" borderId="8" xfId="2" applyFont="1" applyFill="1" applyBorder="1" applyAlignment="1">
      <alignment vertical="center"/>
    </xf>
    <xf numFmtId="0" fontId="7" fillId="0" borderId="9" xfId="1" applyFont="1" applyBorder="1" applyAlignment="1">
      <alignment vertical="center"/>
    </xf>
    <xf numFmtId="0" fontId="8" fillId="0" borderId="23" xfId="1" applyFont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8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vertical="center"/>
    </xf>
    <xf numFmtId="38" fontId="11" fillId="0" borderId="25" xfId="2" applyFont="1" applyBorder="1" applyAlignment="1">
      <alignment vertical="center"/>
    </xf>
    <xf numFmtId="176" fontId="11" fillId="0" borderId="25" xfId="2" applyNumberFormat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8" fillId="0" borderId="5" xfId="1" applyFont="1" applyBorder="1" applyAlignment="1">
      <alignment horizontal="center" vertical="center" wrapText="1"/>
    </xf>
    <xf numFmtId="38" fontId="17" fillId="3" borderId="8" xfId="2" applyFont="1" applyFill="1" applyBorder="1" applyAlignment="1">
      <alignment vertical="center"/>
    </xf>
    <xf numFmtId="176" fontId="17" fillId="3" borderId="8" xfId="2" applyNumberFormat="1" applyFont="1" applyFill="1" applyBorder="1" applyAlignment="1">
      <alignment vertical="center"/>
    </xf>
    <xf numFmtId="0" fontId="8" fillId="0" borderId="23" xfId="1" applyFont="1" applyBorder="1" applyAlignment="1">
      <alignment horizontal="center" vertical="center" wrapText="1"/>
    </xf>
    <xf numFmtId="0" fontId="18" fillId="0" borderId="17" xfId="1" applyFont="1" applyBorder="1" applyAlignment="1">
      <alignment vertical="center"/>
    </xf>
    <xf numFmtId="0" fontId="8" fillId="0" borderId="24" xfId="1" applyFont="1" applyBorder="1" applyAlignment="1">
      <alignment horizontal="center" vertical="center" wrapText="1"/>
    </xf>
    <xf numFmtId="0" fontId="7" fillId="0" borderId="26" xfId="1" applyFont="1" applyBorder="1" applyAlignment="1">
      <alignment vertical="center" shrinkToFit="1"/>
    </xf>
    <xf numFmtId="0" fontId="8" fillId="0" borderId="27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38" fontId="17" fillId="0" borderId="12" xfId="2" applyFont="1" applyBorder="1" applyAlignment="1">
      <alignment vertical="center"/>
    </xf>
    <xf numFmtId="176" fontId="17" fillId="0" borderId="12" xfId="2" applyNumberFormat="1" applyFont="1" applyBorder="1" applyAlignment="1">
      <alignment vertical="center"/>
    </xf>
    <xf numFmtId="0" fontId="7" fillId="0" borderId="28" xfId="1" applyFont="1" applyBorder="1" applyAlignment="1">
      <alignment horizontal="center" vertical="center" wrapText="1"/>
    </xf>
    <xf numFmtId="38" fontId="17" fillId="0" borderId="20" xfId="2" applyFont="1" applyBorder="1" applyAlignment="1">
      <alignment vertical="center"/>
    </xf>
    <xf numFmtId="176" fontId="17" fillId="0" borderId="20" xfId="2" applyNumberFormat="1" applyFont="1" applyBorder="1" applyAlignment="1">
      <alignment vertical="center"/>
    </xf>
    <xf numFmtId="0" fontId="7" fillId="0" borderId="21" xfId="1" applyFont="1" applyBorder="1" applyAlignment="1">
      <alignment horizontal="center" vertical="center" wrapText="1"/>
    </xf>
    <xf numFmtId="38" fontId="17" fillId="3" borderId="3" xfId="2" applyFont="1" applyFill="1" applyBorder="1" applyAlignment="1">
      <alignment vertical="center"/>
    </xf>
    <xf numFmtId="176" fontId="17" fillId="3" borderId="3" xfId="2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38" fontId="17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/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190502</xdr:colOff>
      <xdr:row>38</xdr:row>
      <xdr:rowOff>114300</xdr:rowOff>
    </xdr:from>
    <xdr:to>
      <xdr:col>6</xdr:col>
      <xdr:colOff>1143001</xdr:colOff>
      <xdr:row>42</xdr:row>
      <xdr:rowOff>174625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2" y="9563100"/>
          <a:ext cx="6105524" cy="936625"/>
        </a:xfrm>
        <a:prstGeom prst="rect">
          <a:avLst/>
        </a:prstGeom>
        <a:noFill/>
        <a:effectLst>
          <a:softEdge rad="3175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3"/>
  <sheetViews>
    <sheetView showGridLines="0" tabSelected="1" zoomScaleNormal="100" zoomScaleSheetLayoutView="100" workbookViewId="0">
      <selection activeCell="K34" sqref="K34"/>
    </sheetView>
  </sheetViews>
  <sheetFormatPr defaultRowHeight="13.5" x14ac:dyDescent="0.15"/>
  <cols>
    <col min="1" max="1" width="1.5" style="2" customWidth="1"/>
    <col min="2" max="2" width="10.75" style="2" customWidth="1"/>
    <col min="3" max="3" width="13" style="2" bestFit="1" customWidth="1"/>
    <col min="4" max="6" width="14.625" style="2" customWidth="1"/>
    <col min="7" max="7" width="19.5" style="2" customWidth="1"/>
    <col min="8" max="16384" width="9" style="2"/>
  </cols>
  <sheetData>
    <row r="2" spans="2:7" ht="19.5" customHeight="1" x14ac:dyDescent="0.15">
      <c r="B2" s="1" t="s">
        <v>0</v>
      </c>
      <c r="C2" s="1"/>
      <c r="D2" s="1"/>
      <c r="E2" s="1"/>
      <c r="F2" s="1"/>
      <c r="G2" s="1"/>
    </row>
    <row r="3" spans="2:7" ht="4.5" customHeight="1" x14ac:dyDescent="0.15">
      <c r="B3" s="3"/>
      <c r="C3" s="3"/>
      <c r="D3" s="3"/>
      <c r="E3" s="3"/>
      <c r="F3" s="3"/>
      <c r="G3" s="3"/>
    </row>
    <row r="4" spans="2:7" ht="18" customHeight="1" thickBot="1" x14ac:dyDescent="0.2">
      <c r="B4" s="4" t="s">
        <v>1</v>
      </c>
      <c r="G4" s="5" t="s">
        <v>2</v>
      </c>
    </row>
    <row r="5" spans="2:7" ht="24" customHeight="1" thickBot="1" x14ac:dyDescent="0.2">
      <c r="B5" s="6" t="s">
        <v>3</v>
      </c>
      <c r="C5" s="7"/>
      <c r="D5" s="8" t="s">
        <v>4</v>
      </c>
      <c r="E5" s="8" t="s">
        <v>5</v>
      </c>
      <c r="F5" s="8" t="s">
        <v>6</v>
      </c>
      <c r="G5" s="9" t="s">
        <v>7</v>
      </c>
    </row>
    <row r="6" spans="2:7" ht="25.5" customHeight="1" x14ac:dyDescent="0.15">
      <c r="B6" s="10" t="s">
        <v>8</v>
      </c>
      <c r="C6" s="11"/>
      <c r="D6" s="12">
        <v>375000</v>
      </c>
      <c r="E6" s="13">
        <v>437000</v>
      </c>
      <c r="F6" s="14">
        <f>E6+E7-D6</f>
        <v>382000</v>
      </c>
      <c r="G6" s="15" t="s">
        <v>9</v>
      </c>
    </row>
    <row r="7" spans="2:7" ht="18.75" customHeight="1" x14ac:dyDescent="0.15">
      <c r="B7" s="16"/>
      <c r="C7" s="17"/>
      <c r="D7" s="18"/>
      <c r="E7" s="19">
        <v>320000</v>
      </c>
      <c r="F7" s="20"/>
      <c r="G7" s="21" t="s">
        <v>10</v>
      </c>
    </row>
    <row r="8" spans="2:7" ht="30" customHeight="1" x14ac:dyDescent="0.15">
      <c r="B8" s="22" t="s">
        <v>11</v>
      </c>
      <c r="C8" s="23"/>
      <c r="D8" s="19">
        <v>100000</v>
      </c>
      <c r="E8" s="19">
        <v>100000</v>
      </c>
      <c r="F8" s="24">
        <f t="shared" ref="F8:F12" si="0">E8-D8</f>
        <v>0</v>
      </c>
      <c r="G8" s="25" t="s">
        <v>12</v>
      </c>
    </row>
    <row r="9" spans="2:7" ht="30" customHeight="1" x14ac:dyDescent="0.15">
      <c r="B9" s="22" t="s">
        <v>13</v>
      </c>
      <c r="C9" s="23"/>
      <c r="D9" s="26">
        <v>7000</v>
      </c>
      <c r="E9" s="26">
        <v>6000</v>
      </c>
      <c r="F9" s="27">
        <f t="shared" si="0"/>
        <v>-1000</v>
      </c>
      <c r="G9" s="28" t="s">
        <v>14</v>
      </c>
    </row>
    <row r="10" spans="2:7" ht="24.75" customHeight="1" x14ac:dyDescent="0.15">
      <c r="B10" s="22" t="s">
        <v>15</v>
      </c>
      <c r="C10" s="23"/>
      <c r="D10" s="26">
        <v>60</v>
      </c>
      <c r="E10" s="26">
        <v>3</v>
      </c>
      <c r="F10" s="27">
        <f t="shared" si="0"/>
        <v>-57</v>
      </c>
      <c r="G10" s="29" t="s">
        <v>16</v>
      </c>
    </row>
    <row r="11" spans="2:7" ht="18.75" customHeight="1" thickBot="1" x14ac:dyDescent="0.2">
      <c r="B11" s="30" t="s">
        <v>17</v>
      </c>
      <c r="C11" s="31"/>
      <c r="D11" s="32">
        <v>325664</v>
      </c>
      <c r="E11" s="32">
        <v>325664</v>
      </c>
      <c r="F11" s="32">
        <f t="shared" si="0"/>
        <v>0</v>
      </c>
      <c r="G11" s="33"/>
    </row>
    <row r="12" spans="2:7" ht="21" customHeight="1" thickBot="1" x14ac:dyDescent="0.2">
      <c r="B12" s="6" t="s">
        <v>18</v>
      </c>
      <c r="C12" s="7"/>
      <c r="D12" s="34">
        <f>SUM(D6:D11)</f>
        <v>807724</v>
      </c>
      <c r="E12" s="34">
        <f>SUM(E6:E11)</f>
        <v>1188667</v>
      </c>
      <c r="F12" s="35">
        <f t="shared" si="0"/>
        <v>380943</v>
      </c>
      <c r="G12" s="36"/>
    </row>
    <row r="13" spans="2:7" ht="6.75" customHeight="1" x14ac:dyDescent="0.15">
      <c r="D13" s="37"/>
      <c r="E13" s="37"/>
      <c r="F13" s="38"/>
    </row>
    <row r="14" spans="2:7" ht="21" customHeight="1" thickBot="1" x14ac:dyDescent="0.2">
      <c r="B14" s="4" t="s">
        <v>19</v>
      </c>
      <c r="D14" s="37"/>
      <c r="E14" s="37"/>
      <c r="F14" s="38"/>
      <c r="G14" s="5" t="s">
        <v>2</v>
      </c>
    </row>
    <row r="15" spans="2:7" ht="24" customHeight="1" thickBot="1" x14ac:dyDescent="0.2">
      <c r="B15" s="6" t="s">
        <v>3</v>
      </c>
      <c r="C15" s="7"/>
      <c r="D15" s="8" t="s">
        <v>4</v>
      </c>
      <c r="E15" s="8" t="s">
        <v>20</v>
      </c>
      <c r="F15" s="8" t="s">
        <v>21</v>
      </c>
      <c r="G15" s="9" t="s">
        <v>7</v>
      </c>
    </row>
    <row r="16" spans="2:7" ht="21" customHeight="1" x14ac:dyDescent="0.15">
      <c r="B16" s="10" t="s">
        <v>22</v>
      </c>
      <c r="C16" s="39"/>
      <c r="D16" s="40">
        <f>SUM(D17:D21)</f>
        <v>185000</v>
      </c>
      <c r="E16" s="40">
        <f>SUM(E17:E21)</f>
        <v>94461</v>
      </c>
      <c r="F16" s="40">
        <f>SUM(F17:F21)</f>
        <v>90539</v>
      </c>
      <c r="G16" s="41"/>
    </row>
    <row r="17" spans="2:7" ht="18.75" customHeight="1" x14ac:dyDescent="0.15">
      <c r="B17" s="42"/>
      <c r="C17" s="43" t="s">
        <v>23</v>
      </c>
      <c r="D17" s="26">
        <v>5000</v>
      </c>
      <c r="E17" s="26">
        <v>3700</v>
      </c>
      <c r="F17" s="27">
        <f t="shared" ref="F17:F31" si="1">D17-E17</f>
        <v>1300</v>
      </c>
      <c r="G17" s="44"/>
    </row>
    <row r="18" spans="2:7" ht="18.75" customHeight="1" x14ac:dyDescent="0.15">
      <c r="B18" s="42"/>
      <c r="C18" s="43" t="s">
        <v>24</v>
      </c>
      <c r="D18" s="26">
        <v>50000</v>
      </c>
      <c r="E18" s="26">
        <v>40140</v>
      </c>
      <c r="F18" s="27">
        <f t="shared" si="1"/>
        <v>9860</v>
      </c>
      <c r="G18" s="44"/>
    </row>
    <row r="19" spans="2:7" ht="18.75" customHeight="1" x14ac:dyDescent="0.15">
      <c r="B19" s="42"/>
      <c r="C19" s="43" t="s">
        <v>25</v>
      </c>
      <c r="D19" s="26">
        <v>60000</v>
      </c>
      <c r="E19" s="26">
        <v>1043</v>
      </c>
      <c r="F19" s="27">
        <f t="shared" si="1"/>
        <v>58957</v>
      </c>
      <c r="G19" s="44" t="s">
        <v>26</v>
      </c>
    </row>
    <row r="20" spans="2:7" ht="18.75" customHeight="1" x14ac:dyDescent="0.15">
      <c r="B20" s="42"/>
      <c r="C20" s="43" t="s">
        <v>27</v>
      </c>
      <c r="D20" s="26">
        <v>65000</v>
      </c>
      <c r="E20" s="26">
        <v>43779</v>
      </c>
      <c r="F20" s="27">
        <f t="shared" si="1"/>
        <v>21221</v>
      </c>
      <c r="G20" s="44" t="s">
        <v>28</v>
      </c>
    </row>
    <row r="21" spans="2:7" ht="18.75" customHeight="1" thickBot="1" x14ac:dyDescent="0.2">
      <c r="B21" s="45"/>
      <c r="C21" s="46" t="s">
        <v>29</v>
      </c>
      <c r="D21" s="47">
        <v>5000</v>
      </c>
      <c r="E21" s="47">
        <v>5799</v>
      </c>
      <c r="F21" s="48">
        <f t="shared" si="1"/>
        <v>-799</v>
      </c>
      <c r="G21" s="49" t="s">
        <v>30</v>
      </c>
    </row>
    <row r="22" spans="2:7" ht="21" customHeight="1" x14ac:dyDescent="0.15">
      <c r="B22" s="50" t="s">
        <v>31</v>
      </c>
      <c r="C22" s="39"/>
      <c r="D22" s="51">
        <f>SUM(D23:D25)</f>
        <v>95000</v>
      </c>
      <c r="E22" s="51">
        <f t="shared" ref="E22:F22" si="2">SUM(E23:E25)</f>
        <v>402080</v>
      </c>
      <c r="F22" s="52">
        <f t="shared" si="2"/>
        <v>-307080</v>
      </c>
      <c r="G22" s="41"/>
    </row>
    <row r="23" spans="2:7" ht="18.75" customHeight="1" x14ac:dyDescent="0.15">
      <c r="B23" s="53"/>
      <c r="C23" s="43" t="s">
        <v>32</v>
      </c>
      <c r="D23" s="26">
        <v>90000</v>
      </c>
      <c r="E23" s="26">
        <v>82080</v>
      </c>
      <c r="F23" s="27">
        <f t="shared" si="1"/>
        <v>7920</v>
      </c>
      <c r="G23" s="54" t="s">
        <v>33</v>
      </c>
    </row>
    <row r="24" spans="2:7" ht="18.75" customHeight="1" x14ac:dyDescent="0.15">
      <c r="B24" s="53"/>
      <c r="C24" s="43" t="s">
        <v>34</v>
      </c>
      <c r="D24" s="26">
        <v>5000</v>
      </c>
      <c r="E24" s="26">
        <v>0</v>
      </c>
      <c r="F24" s="27">
        <f t="shared" si="1"/>
        <v>5000</v>
      </c>
      <c r="G24" s="44"/>
    </row>
    <row r="25" spans="2:7" ht="18.75" customHeight="1" thickBot="1" x14ac:dyDescent="0.2">
      <c r="B25" s="55"/>
      <c r="C25" s="46" t="s">
        <v>35</v>
      </c>
      <c r="D25" s="47">
        <v>0</v>
      </c>
      <c r="E25" s="47">
        <v>320000</v>
      </c>
      <c r="F25" s="48">
        <f t="shared" si="1"/>
        <v>-320000</v>
      </c>
      <c r="G25" s="56" t="s">
        <v>36</v>
      </c>
    </row>
    <row r="26" spans="2:7" ht="21" customHeight="1" x14ac:dyDescent="0.15">
      <c r="B26" s="50" t="s">
        <v>37</v>
      </c>
      <c r="C26" s="39"/>
      <c r="D26" s="51">
        <f>SUM(D27:D29)</f>
        <v>60000</v>
      </c>
      <c r="E26" s="51">
        <f t="shared" ref="E26:F26" si="3">SUM(E27:E29)</f>
        <v>0</v>
      </c>
      <c r="F26" s="51">
        <f t="shared" si="3"/>
        <v>60000</v>
      </c>
      <c r="G26" s="41"/>
    </row>
    <row r="27" spans="2:7" ht="18.75" customHeight="1" x14ac:dyDescent="0.15">
      <c r="B27" s="53"/>
      <c r="C27" s="43" t="s">
        <v>38</v>
      </c>
      <c r="D27" s="26">
        <v>50000</v>
      </c>
      <c r="E27" s="26">
        <v>0</v>
      </c>
      <c r="F27" s="27">
        <f t="shared" si="1"/>
        <v>50000</v>
      </c>
      <c r="G27" s="44"/>
    </row>
    <row r="28" spans="2:7" ht="18.75" customHeight="1" x14ac:dyDescent="0.15">
      <c r="B28" s="53"/>
      <c r="C28" s="43" t="s">
        <v>39</v>
      </c>
      <c r="D28" s="26">
        <v>5000</v>
      </c>
      <c r="E28" s="26">
        <v>0</v>
      </c>
      <c r="F28" s="27">
        <f t="shared" si="1"/>
        <v>5000</v>
      </c>
      <c r="G28" s="44"/>
    </row>
    <row r="29" spans="2:7" ht="18.75" customHeight="1" thickBot="1" x14ac:dyDescent="0.2">
      <c r="B29" s="55"/>
      <c r="C29" s="46" t="s">
        <v>40</v>
      </c>
      <c r="D29" s="47">
        <v>5000</v>
      </c>
      <c r="E29" s="47">
        <v>0</v>
      </c>
      <c r="F29" s="48">
        <f t="shared" si="1"/>
        <v>5000</v>
      </c>
      <c r="G29" s="49"/>
    </row>
    <row r="30" spans="2:7" ht="35.25" customHeight="1" x14ac:dyDescent="0.15">
      <c r="B30" s="57" t="s">
        <v>41</v>
      </c>
      <c r="C30" s="58"/>
      <c r="D30" s="59">
        <v>105000</v>
      </c>
      <c r="E30" s="59">
        <v>60000</v>
      </c>
      <c r="F30" s="60">
        <f t="shared" si="1"/>
        <v>45000</v>
      </c>
      <c r="G30" s="61" t="s">
        <v>42</v>
      </c>
    </row>
    <row r="31" spans="2:7" ht="21" customHeight="1" thickBot="1" x14ac:dyDescent="0.2">
      <c r="B31" s="30" t="s">
        <v>43</v>
      </c>
      <c r="C31" s="31"/>
      <c r="D31" s="62">
        <v>362724</v>
      </c>
      <c r="E31" s="62">
        <v>0</v>
      </c>
      <c r="F31" s="63">
        <f t="shared" si="1"/>
        <v>362724</v>
      </c>
      <c r="G31" s="64"/>
    </row>
    <row r="32" spans="2:7" ht="21" customHeight="1" thickBot="1" x14ac:dyDescent="0.2">
      <c r="B32" s="6" t="s">
        <v>18</v>
      </c>
      <c r="C32" s="7"/>
      <c r="D32" s="65">
        <f>D16+D22+D26+D30+D31</f>
        <v>807724</v>
      </c>
      <c r="E32" s="65">
        <f t="shared" ref="E32:F32" si="4">E16+E22+E26+E30+E31</f>
        <v>556541</v>
      </c>
      <c r="F32" s="66">
        <f t="shared" si="4"/>
        <v>251183</v>
      </c>
      <c r="G32" s="36"/>
    </row>
    <row r="33" spans="2:7" ht="11.25" customHeight="1" x14ac:dyDescent="0.15">
      <c r="G33" s="67"/>
    </row>
    <row r="34" spans="2:7" ht="19.5" customHeight="1" x14ac:dyDescent="0.15">
      <c r="B34" s="68" t="s">
        <v>44</v>
      </c>
      <c r="C34" s="68"/>
      <c r="D34" s="69">
        <f>E12</f>
        <v>1188667</v>
      </c>
      <c r="E34" s="70" t="s">
        <v>45</v>
      </c>
    </row>
    <row r="35" spans="2:7" ht="19.5" customHeight="1" x14ac:dyDescent="0.15">
      <c r="B35" s="68" t="s">
        <v>46</v>
      </c>
      <c r="C35" s="68"/>
      <c r="D35" s="69">
        <f>E32</f>
        <v>556541</v>
      </c>
      <c r="E35" s="70" t="s">
        <v>45</v>
      </c>
    </row>
    <row r="36" spans="2:7" ht="19.5" customHeight="1" x14ac:dyDescent="0.15">
      <c r="B36" s="68" t="s">
        <v>47</v>
      </c>
      <c r="C36" s="68"/>
      <c r="D36" s="69">
        <f>D34-D35</f>
        <v>632126</v>
      </c>
      <c r="E36" s="70" t="s">
        <v>48</v>
      </c>
    </row>
    <row r="38" spans="2:7" ht="14.25" x14ac:dyDescent="0.15">
      <c r="B38" s="71" t="s">
        <v>49</v>
      </c>
    </row>
    <row r="39" spans="2:7" ht="14.25" x14ac:dyDescent="0.15">
      <c r="B39" s="71"/>
    </row>
    <row r="40" spans="2:7" ht="14.25" x14ac:dyDescent="0.15">
      <c r="B40" s="71"/>
    </row>
    <row r="41" spans="2:7" ht="20.25" customHeight="1" x14ac:dyDescent="0.15"/>
    <row r="42" spans="2:7" ht="20.25" customHeight="1" x14ac:dyDescent="0.15">
      <c r="E42" s="72"/>
      <c r="F42" s="67"/>
      <c r="G42" s="67"/>
    </row>
    <row r="43" spans="2:7" ht="28.5" customHeight="1" x14ac:dyDescent="0.15">
      <c r="E43" s="73"/>
      <c r="F43" s="67"/>
      <c r="G43" s="67"/>
    </row>
  </sheetData>
  <mergeCells count="20">
    <mergeCell ref="B35:C35"/>
    <mergeCell ref="B36:C36"/>
    <mergeCell ref="B22:B25"/>
    <mergeCell ref="B26:B29"/>
    <mergeCell ref="B30:C30"/>
    <mergeCell ref="B31:C31"/>
    <mergeCell ref="B32:C32"/>
    <mergeCell ref="B34:C34"/>
    <mergeCell ref="B9:C9"/>
    <mergeCell ref="B10:C10"/>
    <mergeCell ref="B11:C11"/>
    <mergeCell ref="B12:C12"/>
    <mergeCell ref="B15:C15"/>
    <mergeCell ref="B16:B21"/>
    <mergeCell ref="B2:G2"/>
    <mergeCell ref="B5:C5"/>
    <mergeCell ref="B6:C7"/>
    <mergeCell ref="D6:D7"/>
    <mergeCell ref="F6:F7"/>
    <mergeCell ref="B8:C8"/>
  </mergeCells>
  <phoneticPr fontId="5"/>
  <pageMargins left="0.70866141732283472" right="0.31496062992125984" top="0.74803149606299213" bottom="0.35433070866141736" header="0.31496062992125984" footer="0.31496062992125984"/>
  <pageSetup paperSize="9" scale="9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H29決算</vt:lpstr>
      <vt:lpstr>H29決算!Print_Area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sanji</dc:creator>
  <cp:lastModifiedBy>sanji</cp:lastModifiedBy>
  <dcterms:created xsi:type="dcterms:W3CDTF">2018-05-24T07:40:13Z</dcterms:created>
  <dcterms:modified xsi:type="dcterms:W3CDTF">2018-05-24T07:40:23Z</dcterms:modified>
</cp:coreProperties>
</file>